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80" windowHeight="11640"/>
  </bookViews>
  <sheets>
    <sheet name="List2" sheetId="2" r:id="rId1"/>
    <sheet name="List3" sheetId="3" r:id="rId2"/>
  </sheets>
  <calcPr calcId="125725"/>
</workbook>
</file>

<file path=xl/calcChain.xml><?xml version="1.0" encoding="utf-8"?>
<calcChain xmlns="http://schemas.openxmlformats.org/spreadsheetml/2006/main">
  <c r="F118" i="2"/>
  <c r="F117"/>
  <c r="F116"/>
  <c r="D37"/>
  <c r="D25"/>
  <c r="F25"/>
  <c r="F24"/>
  <c r="F21"/>
  <c r="F15"/>
  <c r="D118" l="1"/>
  <c r="D88"/>
  <c r="D65"/>
  <c r="D73"/>
  <c r="F36"/>
  <c r="F103"/>
  <c r="E148"/>
  <c r="F145"/>
  <c r="F144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5"/>
  <c r="F113"/>
  <c r="F112"/>
  <c r="F111"/>
  <c r="F109"/>
  <c r="F108"/>
  <c r="F107"/>
  <c r="F106"/>
  <c r="F105"/>
  <c r="F104"/>
  <c r="F102"/>
  <c r="F100"/>
  <c r="F101" s="1"/>
  <c r="F98"/>
  <c r="F99" s="1"/>
  <c r="F96"/>
  <c r="F97" s="1"/>
  <c r="F94"/>
  <c r="F95" s="1"/>
  <c r="F92"/>
  <c r="F93" s="1"/>
  <c r="F90"/>
  <c r="F89"/>
  <c r="F91" s="1"/>
  <c r="F87"/>
  <c r="F86"/>
  <c r="F85"/>
  <c r="F83"/>
  <c r="F82"/>
  <c r="F81"/>
  <c r="F80"/>
  <c r="F78"/>
  <c r="F77"/>
  <c r="F75"/>
  <c r="F74"/>
  <c r="F72"/>
  <c r="F73" s="1"/>
  <c r="F70"/>
  <c r="F69"/>
  <c r="F68"/>
  <c r="F67"/>
  <c r="F66"/>
  <c r="F64"/>
  <c r="F65" s="1"/>
  <c r="F62"/>
  <c r="F63" s="1"/>
  <c r="F60"/>
  <c r="F61" s="1"/>
  <c r="E37"/>
  <c r="F34"/>
  <c r="F35" s="1"/>
  <c r="F32"/>
  <c r="F31"/>
  <c r="F30"/>
  <c r="F28"/>
  <c r="F29" s="1"/>
  <c r="F26"/>
  <c r="F27" s="1"/>
  <c r="F22"/>
  <c r="F23" s="1"/>
  <c r="F20"/>
  <c r="F19"/>
  <c r="F18"/>
  <c r="F17"/>
  <c r="F16"/>
  <c r="F14"/>
  <c r="F13"/>
  <c r="F12"/>
  <c r="F11"/>
  <c r="F10"/>
  <c r="F9"/>
  <c r="D76"/>
  <c r="D103"/>
  <c r="D93"/>
  <c r="D63"/>
  <c r="F146" l="1"/>
  <c r="F114"/>
  <c r="F79"/>
  <c r="F84"/>
  <c r="F110"/>
  <c r="F143"/>
  <c r="F88"/>
  <c r="F76"/>
  <c r="F71"/>
  <c r="F33"/>
  <c r="D101"/>
  <c r="D79"/>
  <c r="D61"/>
  <c r="D27"/>
  <c r="D143"/>
  <c r="D99"/>
  <c r="D97"/>
  <c r="D95"/>
  <c r="D35"/>
  <c r="D33"/>
  <c r="D29"/>
  <c r="D23"/>
  <c r="D114"/>
  <c r="D91"/>
  <c r="D146"/>
  <c r="D110"/>
  <c r="D84"/>
  <c r="D71"/>
  <c r="D148" l="1"/>
  <c r="F37"/>
  <c r="F148"/>
</calcChain>
</file>

<file path=xl/sharedStrings.xml><?xml version="1.0" encoding="utf-8"?>
<sst xmlns="http://schemas.openxmlformats.org/spreadsheetml/2006/main" count="134" uniqueCount="101">
  <si>
    <t>Příjmy:</t>
  </si>
  <si>
    <t>Paragraf</t>
  </si>
  <si>
    <t>Položka</t>
  </si>
  <si>
    <t>Text</t>
  </si>
  <si>
    <t>Daň z příjmu FO záv.činnost</t>
  </si>
  <si>
    <t>Daň z příjmu FO ze SVČ</t>
  </si>
  <si>
    <t>Daň z příjmů FO z kapit.výnosů</t>
  </si>
  <si>
    <t>Daň z příjmů PO</t>
  </si>
  <si>
    <t>DPH</t>
  </si>
  <si>
    <t>Poplatek popelnice</t>
  </si>
  <si>
    <t>Správní poplatky</t>
  </si>
  <si>
    <t>Daň z nemovitosti</t>
  </si>
  <si>
    <t>Dotace kraj</t>
  </si>
  <si>
    <t>Připsané úroky</t>
  </si>
  <si>
    <t>Výdaje:</t>
  </si>
  <si>
    <t>Popelnice - odvoz</t>
  </si>
  <si>
    <t>Provoz veřejné silniční dopravy</t>
  </si>
  <si>
    <t>Zastupitelstva obcí</t>
  </si>
  <si>
    <t>Hrobová místa</t>
  </si>
  <si>
    <t>Tříděný odpad</t>
  </si>
  <si>
    <t>Dary k jubileu</t>
  </si>
  <si>
    <t>Veřejné osvětlení elektřina</t>
  </si>
  <si>
    <t>Veřejné osvětlení opravy, údržba</t>
  </si>
  <si>
    <t>Hřbitov - DPP</t>
  </si>
  <si>
    <t>Zastupitelé zdravotní pojištění</t>
  </si>
  <si>
    <t>Poštovné</t>
  </si>
  <si>
    <t>Telefon, internet</t>
  </si>
  <si>
    <t>bankovní poplatky</t>
  </si>
  <si>
    <t>Obec Sluštice</t>
  </si>
  <si>
    <t>IČO: 240761</t>
  </si>
  <si>
    <t>Vodoměry</t>
  </si>
  <si>
    <t>OÚ elektřina</t>
  </si>
  <si>
    <t>úroky vlastní</t>
  </si>
  <si>
    <t>Příjem z věcných břemen</t>
  </si>
  <si>
    <t>xxxx</t>
  </si>
  <si>
    <t>Vodojem - elektřina</t>
  </si>
  <si>
    <t>Vodovod opravy a údržba</t>
  </si>
  <si>
    <t>Kulturní akce - materiál</t>
  </si>
  <si>
    <t>Kulturní akce - služby</t>
  </si>
  <si>
    <t>Kulturní akce - pohoštění</t>
  </si>
  <si>
    <t>Nebezpečný odpad</t>
  </si>
  <si>
    <t>Veřejná zeleň - dohody o prov.práce</t>
  </si>
  <si>
    <t>Poradenské, právní služby</t>
  </si>
  <si>
    <t>Splátka úvěru</t>
  </si>
  <si>
    <t>Snížení stavu na bance</t>
  </si>
  <si>
    <t>stavba ČOV - projekt</t>
  </si>
  <si>
    <t>Poplatky zaslané spec.FÚ - automaty</t>
  </si>
  <si>
    <t>Veřejná zeleň - materiál</t>
  </si>
  <si>
    <t>OÚ - občerstvení jednání</t>
  </si>
  <si>
    <t>Vodovod - provoz</t>
  </si>
  <si>
    <t>Dohody o provedení práce (úklid…</t>
  </si>
  <si>
    <t>OÚ materiál (kancel.potřeby….</t>
  </si>
  <si>
    <t>Plyn</t>
  </si>
  <si>
    <t>Prodej vodoměrů, vodné</t>
  </si>
  <si>
    <t>Přijaté neinvestičí dary</t>
  </si>
  <si>
    <t>Silnice údržba i zimní</t>
  </si>
  <si>
    <t>Vodojem - vodné</t>
  </si>
  <si>
    <t>Mzdy</t>
  </si>
  <si>
    <t>Sociální pojištění</t>
  </si>
  <si>
    <t>Zdravotní pojištění</t>
  </si>
  <si>
    <t>Tisk, knihy</t>
  </si>
  <si>
    <t>Zpracování dat (účetní , IT služby)</t>
  </si>
  <si>
    <t xml:space="preserve">Nákup ostatních služeb </t>
  </si>
  <si>
    <t>schváleno</t>
  </si>
  <si>
    <t>kopírování, kalendáře</t>
  </si>
  <si>
    <t>ČOV - podání žádosti</t>
  </si>
  <si>
    <t>Přísp.SMO, chovatelé, sokol</t>
  </si>
  <si>
    <t>Příspěvek městu vyřizování přestup</t>
  </si>
  <si>
    <t>MŠ v obci</t>
  </si>
  <si>
    <t>Veřejná zeleň - služby</t>
  </si>
  <si>
    <t>Hřbitov -oprava,  prořez stromů</t>
  </si>
  <si>
    <t xml:space="preserve">PHM </t>
  </si>
  <si>
    <t>majetek do 40tis pro OU</t>
  </si>
  <si>
    <t>Platby daní, soudní poplatky</t>
  </si>
  <si>
    <t>Členské příspěvky</t>
  </si>
  <si>
    <t>Veřejná zeleň - údržba, kácení</t>
  </si>
  <si>
    <t xml:space="preserve"> opravy, údržba - OU, býv.hasičárna</t>
  </si>
  <si>
    <t>Stavba OU, projekty</t>
  </si>
  <si>
    <t>Pojistky, vozidla</t>
  </si>
  <si>
    <t>Mateřská škola Sibřina</t>
  </si>
  <si>
    <t>Projekty, zaměření pozemků</t>
  </si>
  <si>
    <t>kontejnery, BIO odpad</t>
  </si>
  <si>
    <t>Alej - údržba</t>
  </si>
  <si>
    <t xml:space="preserve">majetek do 40tis </t>
  </si>
  <si>
    <t>zastupitelé sociální pojištění</t>
  </si>
  <si>
    <t>Vyvěšeno</t>
  </si>
  <si>
    <t>úprava</t>
  </si>
  <si>
    <t>UR</t>
  </si>
  <si>
    <t>Shváleno</t>
  </si>
  <si>
    <t>Dotace volby</t>
  </si>
  <si>
    <t>dopravní značení</t>
  </si>
  <si>
    <t>ČOV stavba</t>
  </si>
  <si>
    <t>Veřejné osvětlení stavba</t>
  </si>
  <si>
    <t>Školení</t>
  </si>
  <si>
    <t>Aplikace - mapy</t>
  </si>
  <si>
    <t>Rozpočtové opatření č. 2/2017</t>
  </si>
  <si>
    <t>Poplatek užívání veř.prostor</t>
  </si>
  <si>
    <t>Dotace ČOV MŽP</t>
  </si>
  <si>
    <t>ČOV - příspěvek Sibřina</t>
  </si>
  <si>
    <t>Volby parlament - odměny</t>
  </si>
  <si>
    <t>Volby parlament - materiál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</si>
</sst>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u/>
      <sz val="24"/>
      <name val="Arial"/>
      <family val="2"/>
      <charset val="238"/>
    </font>
    <font>
      <sz val="10"/>
      <name val="Arial"/>
      <family val="2"/>
      <charset val="238"/>
    </font>
    <font>
      <b/>
      <u/>
      <sz val="22"/>
      <name val="Arial"/>
      <family val="2"/>
      <charset val="238"/>
    </font>
    <font>
      <sz val="2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0" xfId="0" applyBorder="1"/>
    <xf numFmtId="0" fontId="4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/>
    <xf numFmtId="0" fontId="0" fillId="0" borderId="8" xfId="0" applyBorder="1"/>
    <xf numFmtId="0" fontId="0" fillId="0" borderId="9" xfId="0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7" xfId="0" applyFont="1" applyBorder="1" applyAlignment="1">
      <alignment horizontal="right"/>
    </xf>
    <xf numFmtId="0" fontId="2" fillId="0" borderId="10" xfId="0" applyFont="1" applyBorder="1"/>
    <xf numFmtId="0" fontId="2" fillId="0" borderId="11" xfId="0" applyFont="1" applyBorder="1" applyAlignment="1">
      <alignment horizontal="right"/>
    </xf>
    <xf numFmtId="0" fontId="2" fillId="0" borderId="11" xfId="0" applyFont="1" applyBorder="1"/>
    <xf numFmtId="0" fontId="0" fillId="0" borderId="12" xfId="0" applyBorder="1"/>
    <xf numFmtId="0" fontId="5" fillId="0" borderId="0" xfId="0" applyFont="1"/>
    <xf numFmtId="0" fontId="6" fillId="0" borderId="0" xfId="0" applyFont="1"/>
    <xf numFmtId="0" fontId="0" fillId="0" borderId="13" xfId="0" applyBorder="1"/>
    <xf numFmtId="0" fontId="0" fillId="0" borderId="14" xfId="0" applyBorder="1"/>
    <xf numFmtId="0" fontId="4" fillId="0" borderId="13" xfId="0" applyFont="1" applyBorder="1"/>
    <xf numFmtId="0" fontId="2" fillId="0" borderId="16" xfId="0" applyFont="1" applyBorder="1"/>
    <xf numFmtId="0" fontId="4" fillId="0" borderId="14" xfId="0" applyFont="1" applyBorder="1"/>
    <xf numFmtId="0" fontId="2" fillId="0" borderId="17" xfId="0" applyFont="1" applyBorder="1"/>
    <xf numFmtId="0" fontId="4" fillId="0" borderId="18" xfId="0" applyFont="1" applyBorder="1"/>
    <xf numFmtId="4" fontId="0" fillId="0" borderId="0" xfId="0" applyNumberFormat="1" applyAlignment="1">
      <alignment horizontal="right"/>
    </xf>
    <xf numFmtId="4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0" fontId="4" fillId="0" borderId="15" xfId="0" applyFont="1" applyBorder="1"/>
    <xf numFmtId="0" fontId="4" fillId="0" borderId="1" xfId="0" applyFont="1" applyBorder="1"/>
    <xf numFmtId="0" fontId="2" fillId="0" borderId="24" xfId="0" applyFont="1" applyBorder="1"/>
    <xf numFmtId="0" fontId="2" fillId="0" borderId="25" xfId="0" applyFont="1" applyBorder="1" applyAlignment="1">
      <alignment horizontal="right"/>
    </xf>
    <xf numFmtId="0" fontId="2" fillId="0" borderId="23" xfId="0" applyFont="1" applyBorder="1"/>
    <xf numFmtId="0" fontId="2" fillId="0" borderId="25" xfId="0" applyFont="1" applyBorder="1"/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2" fillId="0" borderId="9" xfId="0" applyFont="1" applyBorder="1"/>
    <xf numFmtId="0" fontId="2" fillId="0" borderId="2" xfId="0" applyFont="1" applyBorder="1" applyAlignment="1">
      <alignment horizontal="right"/>
    </xf>
    <xf numFmtId="0" fontId="2" fillId="0" borderId="15" xfId="0" applyFont="1" applyBorder="1"/>
    <xf numFmtId="0" fontId="4" fillId="0" borderId="1" xfId="0" applyFont="1" applyBorder="1" applyAlignment="1">
      <alignment horizontal="right"/>
    </xf>
    <xf numFmtId="0" fontId="4" fillId="0" borderId="4" xfId="0" applyFont="1" applyBorder="1"/>
    <xf numFmtId="0" fontId="4" fillId="0" borderId="5" xfId="0" applyFont="1" applyBorder="1" applyAlignment="1">
      <alignment horizontal="right"/>
    </xf>
    <xf numFmtId="0" fontId="4" fillId="0" borderId="8" xfId="0" applyFont="1" applyBorder="1"/>
    <xf numFmtId="0" fontId="0" fillId="0" borderId="26" xfId="0" applyBorder="1"/>
    <xf numFmtId="0" fontId="0" fillId="0" borderId="27" xfId="0" applyBorder="1"/>
    <xf numFmtId="0" fontId="2" fillId="0" borderId="29" xfId="0" applyFont="1" applyBorder="1"/>
    <xf numFmtId="0" fontId="2" fillId="0" borderId="6" xfId="0" applyFont="1" applyBorder="1" applyAlignment="1">
      <alignment horizontal="right"/>
    </xf>
    <xf numFmtId="0" fontId="2" fillId="0" borderId="2" xfId="0" applyFont="1" applyBorder="1"/>
    <xf numFmtId="0" fontId="4" fillId="0" borderId="3" xfId="0" applyFont="1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4" fillId="0" borderId="3" xfId="0" applyFont="1" applyBorder="1" applyAlignment="1">
      <alignment horizontal="right"/>
    </xf>
    <xf numFmtId="0" fontId="2" fillId="0" borderId="31" xfId="0" applyFont="1" applyBorder="1"/>
    <xf numFmtId="0" fontId="0" fillId="0" borderId="32" xfId="0" applyBorder="1"/>
    <xf numFmtId="0" fontId="4" fillId="0" borderId="27" xfId="0" applyFont="1" applyBorder="1"/>
    <xf numFmtId="0" fontId="4" fillId="0" borderId="8" xfId="0" applyFont="1" applyBorder="1" applyAlignment="1">
      <alignment horizontal="right"/>
    </xf>
    <xf numFmtId="0" fontId="2" fillId="0" borderId="28" xfId="0" applyFont="1" applyBorder="1"/>
    <xf numFmtId="0" fontId="4" fillId="0" borderId="12" xfId="0" applyFont="1" applyBorder="1"/>
    <xf numFmtId="4" fontId="4" fillId="0" borderId="23" xfId="0" applyNumberFormat="1" applyFont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2" fillId="0" borderId="16" xfId="0" applyNumberFormat="1" applyFont="1" applyBorder="1" applyAlignment="1">
      <alignment horizontal="right"/>
    </xf>
    <xf numFmtId="4" fontId="0" fillId="0" borderId="18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4" xfId="0" applyNumberFormat="1" applyFont="1" applyBorder="1" applyAlignment="1">
      <alignment horizontal="right"/>
    </xf>
    <xf numFmtId="4" fontId="4" fillId="0" borderId="18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0" borderId="23" xfId="0" applyNumberFormat="1" applyFont="1" applyBorder="1" applyAlignment="1">
      <alignment horizontal="right"/>
    </xf>
    <xf numFmtId="4" fontId="0" fillId="0" borderId="23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0" fillId="0" borderId="22" xfId="0" applyBorder="1"/>
    <xf numFmtId="0" fontId="0" fillId="0" borderId="10" xfId="0" applyBorder="1"/>
    <xf numFmtId="0" fontId="0" fillId="0" borderId="11" xfId="0" applyBorder="1"/>
    <xf numFmtId="0" fontId="0" fillId="0" borderId="17" xfId="0" applyBorder="1"/>
    <xf numFmtId="4" fontId="4" fillId="0" borderId="17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4" fontId="2" fillId="0" borderId="22" xfId="0" applyNumberFormat="1" applyFont="1" applyBorder="1"/>
    <xf numFmtId="0" fontId="0" fillId="0" borderId="25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6" xfId="0" applyFont="1" applyBorder="1"/>
    <xf numFmtId="0" fontId="4" fillId="0" borderId="12" xfId="0" applyFont="1" applyBorder="1" applyAlignment="1">
      <alignment horizontal="right"/>
    </xf>
    <xf numFmtId="4" fontId="0" fillId="0" borderId="5" xfId="0" applyNumberFormat="1" applyBorder="1"/>
    <xf numFmtId="4" fontId="0" fillId="0" borderId="19" xfId="0" applyNumberFormat="1" applyBorder="1"/>
    <xf numFmtId="4" fontId="0" fillId="0" borderId="1" xfId="0" applyNumberFormat="1" applyBorder="1"/>
    <xf numFmtId="4" fontId="0" fillId="0" borderId="7" xfId="0" applyNumberFormat="1" applyBorder="1"/>
    <xf numFmtId="4" fontId="2" fillId="0" borderId="7" xfId="0" applyNumberFormat="1" applyFont="1" applyBorder="1"/>
    <xf numFmtId="4" fontId="2" fillId="0" borderId="21" xfId="0" applyNumberFormat="1" applyFont="1" applyBorder="1"/>
    <xf numFmtId="4" fontId="4" fillId="0" borderId="5" xfId="0" applyNumberFormat="1" applyFont="1" applyBorder="1"/>
    <xf numFmtId="4" fontId="2" fillId="0" borderId="25" xfId="0" applyNumberFormat="1" applyFont="1" applyBorder="1"/>
    <xf numFmtId="4" fontId="4" fillId="0" borderId="1" xfId="0" applyNumberFormat="1" applyFont="1" applyBorder="1"/>
    <xf numFmtId="4" fontId="0" fillId="0" borderId="2" xfId="0" applyNumberFormat="1" applyBorder="1"/>
    <xf numFmtId="0" fontId="2" fillId="0" borderId="9" xfId="0" applyFont="1" applyBorder="1" applyAlignment="1">
      <alignment horizontal="right"/>
    </xf>
    <xf numFmtId="4" fontId="2" fillId="0" borderId="2" xfId="0" applyNumberFormat="1" applyFont="1" applyBorder="1"/>
    <xf numFmtId="4" fontId="2" fillId="0" borderId="20" xfId="0" applyNumberFormat="1" applyFont="1" applyBorder="1"/>
    <xf numFmtId="4" fontId="0" fillId="0" borderId="3" xfId="0" applyNumberFormat="1" applyBorder="1"/>
    <xf numFmtId="4" fontId="2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4" fillId="0" borderId="3" xfId="0" applyNumberFormat="1" applyFont="1" applyBorder="1"/>
    <xf numFmtId="4" fontId="0" fillId="0" borderId="0" xfId="0" applyNumberFormat="1"/>
    <xf numFmtId="0" fontId="0" fillId="0" borderId="33" xfId="0" applyBorder="1"/>
    <xf numFmtId="0" fontId="0" fillId="0" borderId="34" xfId="0" applyBorder="1"/>
    <xf numFmtId="0" fontId="0" fillId="0" borderId="35" xfId="0" applyBorder="1"/>
    <xf numFmtId="4" fontId="0" fillId="0" borderId="35" xfId="0" applyNumberFormat="1" applyBorder="1" applyAlignment="1">
      <alignment horizontal="right"/>
    </xf>
    <xf numFmtId="4" fontId="0" fillId="0" borderId="34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4" fontId="0" fillId="0" borderId="21" xfId="0" applyNumberFormat="1" applyBorder="1"/>
    <xf numFmtId="4" fontId="4" fillId="0" borderId="19" xfId="0" applyNumberFormat="1" applyFont="1" applyBorder="1"/>
    <xf numFmtId="4" fontId="4" fillId="0" borderId="1" xfId="0" applyNumberFormat="1" applyFont="1" applyBorder="1" applyAlignment="1">
      <alignment horizontal="right"/>
    </xf>
    <xf numFmtId="4" fontId="0" fillId="0" borderId="38" xfId="0" applyNumberFormat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56"/>
  <sheetViews>
    <sheetView tabSelected="1" topLeftCell="A54" workbookViewId="0">
      <selection activeCell="F40" sqref="F40"/>
    </sheetView>
  </sheetViews>
  <sheetFormatPr defaultRowHeight="12.75"/>
  <cols>
    <col min="1" max="1" width="7.85546875" customWidth="1"/>
    <col min="2" max="2" width="7.7109375" customWidth="1"/>
    <col min="3" max="3" width="30.85546875" customWidth="1"/>
    <col min="4" max="4" width="14" style="30" customWidth="1"/>
    <col min="5" max="5" width="17.140625" customWidth="1"/>
    <col min="6" max="6" width="17.7109375" customWidth="1"/>
  </cols>
  <sheetData>
    <row r="1" spans="1:6">
      <c r="A1" s="5" t="s">
        <v>28</v>
      </c>
    </row>
    <row r="2" spans="1:6">
      <c r="A2" s="5" t="s">
        <v>29</v>
      </c>
    </row>
    <row r="4" spans="1:6" ht="30">
      <c r="A4" s="1" t="s">
        <v>95</v>
      </c>
    </row>
    <row r="5" spans="1:6" ht="15" customHeight="1">
      <c r="A5" s="1"/>
    </row>
    <row r="6" spans="1:6" ht="12.75" customHeight="1" thickBot="1"/>
    <row r="7" spans="1:6" ht="20.100000000000001" customHeight="1" thickBot="1">
      <c r="A7" s="35" t="s">
        <v>0</v>
      </c>
      <c r="B7" s="40"/>
      <c r="C7" s="41"/>
      <c r="D7" s="75"/>
      <c r="E7" s="40"/>
      <c r="F7" s="78"/>
    </row>
    <row r="8" spans="1:6" ht="15" customHeight="1" thickBot="1">
      <c r="A8" s="79" t="s">
        <v>1</v>
      </c>
      <c r="B8" s="80" t="s">
        <v>2</v>
      </c>
      <c r="C8" s="81" t="s">
        <v>3</v>
      </c>
      <c r="D8" s="82" t="s">
        <v>63</v>
      </c>
      <c r="E8" s="83" t="s">
        <v>86</v>
      </c>
      <c r="F8" s="84" t="s">
        <v>87</v>
      </c>
    </row>
    <row r="9" spans="1:6" ht="15" customHeight="1" thickBot="1">
      <c r="A9" s="8"/>
      <c r="B9" s="9">
        <v>1111</v>
      </c>
      <c r="C9" s="23" t="s">
        <v>4</v>
      </c>
      <c r="D9" s="66">
        <v>930000</v>
      </c>
      <c r="E9" s="90">
        <v>210200</v>
      </c>
      <c r="F9" s="91">
        <f t="shared" ref="F9:F22" si="0">SUM(D9:E9)</f>
        <v>1140200</v>
      </c>
    </row>
    <row r="10" spans="1:6" ht="15" customHeight="1" thickBot="1">
      <c r="A10" s="11"/>
      <c r="B10" s="2">
        <v>1112</v>
      </c>
      <c r="C10" s="24" t="s">
        <v>5</v>
      </c>
      <c r="D10" s="69">
        <v>55000</v>
      </c>
      <c r="E10" s="92">
        <v>-24600</v>
      </c>
      <c r="F10" s="91">
        <f t="shared" si="0"/>
        <v>30400</v>
      </c>
    </row>
    <row r="11" spans="1:6" ht="15" customHeight="1" thickBot="1">
      <c r="A11" s="11"/>
      <c r="B11" s="2">
        <v>1113</v>
      </c>
      <c r="C11" s="24" t="s">
        <v>6</v>
      </c>
      <c r="D11" s="69">
        <v>105000</v>
      </c>
      <c r="E11" s="92">
        <v>1200</v>
      </c>
      <c r="F11" s="91">
        <f t="shared" si="0"/>
        <v>106200</v>
      </c>
    </row>
    <row r="12" spans="1:6" ht="15" customHeight="1" thickBot="1">
      <c r="A12" s="11"/>
      <c r="B12" s="2">
        <v>1121</v>
      </c>
      <c r="C12" s="24" t="s">
        <v>7</v>
      </c>
      <c r="D12" s="69">
        <v>1100000</v>
      </c>
      <c r="E12" s="92">
        <v>32600</v>
      </c>
      <c r="F12" s="91">
        <f t="shared" si="0"/>
        <v>1132600</v>
      </c>
    </row>
    <row r="13" spans="1:6" ht="15" customHeight="1" thickBot="1">
      <c r="A13" s="11"/>
      <c r="B13" s="2">
        <v>1211</v>
      </c>
      <c r="C13" s="24" t="s">
        <v>8</v>
      </c>
      <c r="D13" s="69">
        <v>1900000</v>
      </c>
      <c r="E13" s="92">
        <v>387100</v>
      </c>
      <c r="F13" s="91">
        <f t="shared" si="0"/>
        <v>2287100</v>
      </c>
    </row>
    <row r="14" spans="1:6" ht="15" customHeight="1" thickBot="1">
      <c r="A14" s="11"/>
      <c r="B14" s="2">
        <v>1337</v>
      </c>
      <c r="C14" s="24" t="s">
        <v>9</v>
      </c>
      <c r="D14" s="69">
        <v>280000</v>
      </c>
      <c r="E14" s="92">
        <v>-8000</v>
      </c>
      <c r="F14" s="91">
        <f t="shared" si="0"/>
        <v>272000</v>
      </c>
    </row>
    <row r="15" spans="1:6" ht="15" customHeight="1" thickBot="1">
      <c r="A15" s="11"/>
      <c r="B15" s="2">
        <v>1343</v>
      </c>
      <c r="C15" s="24" t="s">
        <v>96</v>
      </c>
      <c r="D15" s="69">
        <v>0</v>
      </c>
      <c r="E15" s="92">
        <v>228072</v>
      </c>
      <c r="F15" s="91">
        <f t="shared" si="0"/>
        <v>228072</v>
      </c>
    </row>
    <row r="16" spans="1:6" ht="15" customHeight="1" thickBot="1">
      <c r="A16" s="11"/>
      <c r="B16" s="2">
        <v>1361</v>
      </c>
      <c r="C16" s="24" t="s">
        <v>10</v>
      </c>
      <c r="D16" s="69">
        <v>12000</v>
      </c>
      <c r="E16" s="92">
        <v>-3600</v>
      </c>
      <c r="F16" s="91">
        <f t="shared" si="0"/>
        <v>8400</v>
      </c>
    </row>
    <row r="17" spans="1:6" ht="15" customHeight="1" thickBot="1">
      <c r="A17" s="11"/>
      <c r="B17" s="2">
        <v>1382</v>
      </c>
      <c r="C17" s="27" t="s">
        <v>46</v>
      </c>
      <c r="D17" s="69">
        <v>40000</v>
      </c>
      <c r="E17" s="92">
        <v>3900</v>
      </c>
      <c r="F17" s="91">
        <f t="shared" si="0"/>
        <v>43900</v>
      </c>
    </row>
    <row r="18" spans="1:6" ht="15" customHeight="1" thickBot="1">
      <c r="A18" s="11"/>
      <c r="B18" s="2">
        <v>1511</v>
      </c>
      <c r="C18" s="24" t="s">
        <v>11</v>
      </c>
      <c r="D18" s="69">
        <v>660000</v>
      </c>
      <c r="E18" s="92">
        <v>145000</v>
      </c>
      <c r="F18" s="91">
        <f t="shared" si="0"/>
        <v>805000</v>
      </c>
    </row>
    <row r="19" spans="1:6" ht="15" customHeight="1" thickBot="1">
      <c r="A19" s="12"/>
      <c r="B19" s="6">
        <v>4111</v>
      </c>
      <c r="C19" s="33" t="s">
        <v>89</v>
      </c>
      <c r="D19" s="77">
        <v>19000</v>
      </c>
      <c r="E19" s="99">
        <v>-774</v>
      </c>
      <c r="F19" s="91">
        <f t="shared" si="0"/>
        <v>18226</v>
      </c>
    </row>
    <row r="20" spans="1:6" ht="15" customHeight="1" thickBot="1">
      <c r="A20" s="55"/>
      <c r="B20" s="56">
        <v>4112</v>
      </c>
      <c r="C20" s="57" t="s">
        <v>12</v>
      </c>
      <c r="D20" s="76">
        <v>82400</v>
      </c>
      <c r="E20" s="93"/>
      <c r="F20" s="91">
        <f t="shared" si="0"/>
        <v>82400</v>
      </c>
    </row>
    <row r="21" spans="1:6" ht="15" customHeight="1" thickBot="1">
      <c r="A21" s="108"/>
      <c r="B21" s="109">
        <v>4216</v>
      </c>
      <c r="C21" s="110" t="s">
        <v>97</v>
      </c>
      <c r="D21" s="111">
        <v>0</v>
      </c>
      <c r="E21" s="112">
        <v>4533555.25</v>
      </c>
      <c r="F21" s="91">
        <f t="shared" si="0"/>
        <v>4533555.25</v>
      </c>
    </row>
    <row r="22" spans="1:6" ht="15" customHeight="1" thickBot="1">
      <c r="A22" s="8">
        <v>2310</v>
      </c>
      <c r="B22" s="9">
        <v>2111</v>
      </c>
      <c r="C22" s="10" t="s">
        <v>53</v>
      </c>
      <c r="D22" s="66">
        <v>260000</v>
      </c>
      <c r="E22" s="90">
        <v>2000</v>
      </c>
      <c r="F22" s="91">
        <f t="shared" si="0"/>
        <v>262000</v>
      </c>
    </row>
    <row r="23" spans="1:6" s="15" customFormat="1" ht="15" customHeight="1" thickBot="1">
      <c r="A23" s="42">
        <v>2310</v>
      </c>
      <c r="B23" s="53" t="s">
        <v>34</v>
      </c>
      <c r="C23" s="53"/>
      <c r="D23" s="73">
        <f>SUM(D22)</f>
        <v>260000</v>
      </c>
      <c r="E23" s="101"/>
      <c r="F23" s="113">
        <f>SUM(F22)</f>
        <v>262000</v>
      </c>
    </row>
    <row r="24" spans="1:6" s="5" customFormat="1" ht="15" customHeight="1">
      <c r="A24" s="46">
        <v>2321</v>
      </c>
      <c r="B24" s="10">
        <v>3122</v>
      </c>
      <c r="C24" s="10" t="s">
        <v>98</v>
      </c>
      <c r="D24" s="105">
        <v>0</v>
      </c>
      <c r="E24" s="96">
        <v>890586.38</v>
      </c>
      <c r="F24" s="116">
        <f>SUM(D24:E24)</f>
        <v>890586.38</v>
      </c>
    </row>
    <row r="25" spans="1:6" s="15" customFormat="1" ht="15" customHeight="1" thickBot="1">
      <c r="A25" s="13"/>
      <c r="B25" s="14"/>
      <c r="C25" s="14"/>
      <c r="D25" s="104">
        <f>SUM(D24)</f>
        <v>0</v>
      </c>
      <c r="E25" s="94"/>
      <c r="F25" s="115">
        <f>SUM(F24)</f>
        <v>890586.38</v>
      </c>
    </row>
    <row r="26" spans="1:6" ht="15" customHeight="1">
      <c r="A26" s="20">
        <v>3632</v>
      </c>
      <c r="B26" s="7">
        <v>2111</v>
      </c>
      <c r="C26" s="29" t="s">
        <v>18</v>
      </c>
      <c r="D26" s="68">
        <v>150000</v>
      </c>
      <c r="E26" s="103">
        <v>-120000</v>
      </c>
      <c r="F26" s="114">
        <f>SUM(D26:E26)</f>
        <v>30000</v>
      </c>
    </row>
    <row r="27" spans="1:6" s="15" customFormat="1" ht="15" customHeight="1" thickBot="1">
      <c r="A27" s="13">
        <v>3632</v>
      </c>
      <c r="B27" s="16" t="s">
        <v>34</v>
      </c>
      <c r="C27" s="26"/>
      <c r="D27" s="67">
        <f>SUM(D26)</f>
        <v>150000</v>
      </c>
      <c r="E27" s="94"/>
      <c r="F27" s="95">
        <f>SUM(F26)</f>
        <v>30000</v>
      </c>
    </row>
    <row r="28" spans="1:6" ht="15" customHeight="1">
      <c r="A28" s="8">
        <v>3725</v>
      </c>
      <c r="B28" s="9">
        <v>2111</v>
      </c>
      <c r="C28" s="25" t="s">
        <v>19</v>
      </c>
      <c r="D28" s="66">
        <v>27000</v>
      </c>
      <c r="E28" s="90">
        <v>-12000</v>
      </c>
      <c r="F28" s="91">
        <f>SUM(D28:E28)</f>
        <v>15000</v>
      </c>
    </row>
    <row r="29" spans="1:6" s="15" customFormat="1" ht="15" customHeight="1" thickBot="1">
      <c r="A29" s="13">
        <v>3725</v>
      </c>
      <c r="B29" s="16" t="s">
        <v>34</v>
      </c>
      <c r="C29" s="26"/>
      <c r="D29" s="67">
        <f>SUM(D28)</f>
        <v>27000</v>
      </c>
      <c r="E29" s="94"/>
      <c r="F29" s="95">
        <f>SUM(F28)</f>
        <v>15000</v>
      </c>
    </row>
    <row r="30" spans="1:6" ht="15" customHeight="1" thickBot="1">
      <c r="A30" s="8">
        <v>6171</v>
      </c>
      <c r="B30" s="9">
        <v>2111</v>
      </c>
      <c r="C30" s="25" t="s">
        <v>64</v>
      </c>
      <c r="D30" s="66">
        <v>5500</v>
      </c>
      <c r="E30" s="90">
        <v>700</v>
      </c>
      <c r="F30" s="91">
        <f>SUM(D30:E30)</f>
        <v>6200</v>
      </c>
    </row>
    <row r="31" spans="1:6" ht="15" customHeight="1" thickBot="1">
      <c r="A31" s="11">
        <v>6171</v>
      </c>
      <c r="B31" s="2">
        <v>2119</v>
      </c>
      <c r="C31" s="27" t="s">
        <v>33</v>
      </c>
      <c r="D31" s="69"/>
      <c r="E31" s="92"/>
      <c r="F31" s="91">
        <f>SUM(D31:E31)</f>
        <v>0</v>
      </c>
    </row>
    <row r="32" spans="1:6" ht="15" customHeight="1">
      <c r="A32" s="12">
        <v>6171</v>
      </c>
      <c r="B32" s="6">
        <v>2321</v>
      </c>
      <c r="C32" s="33" t="s">
        <v>54</v>
      </c>
      <c r="D32" s="77">
        <v>35000</v>
      </c>
      <c r="E32" s="92">
        <v>36000</v>
      </c>
      <c r="F32" s="91">
        <f>SUM(D32:E32)</f>
        <v>71000</v>
      </c>
    </row>
    <row r="33" spans="1:6" s="15" customFormat="1" ht="15" customHeight="1" thickBot="1">
      <c r="A33" s="13">
        <v>6171</v>
      </c>
      <c r="B33" s="16" t="s">
        <v>34</v>
      </c>
      <c r="C33" s="26"/>
      <c r="D33" s="67">
        <f>SUM(D30:D32)</f>
        <v>40500</v>
      </c>
      <c r="E33" s="94"/>
      <c r="F33" s="95">
        <f>SUM(F30:F32)</f>
        <v>77200</v>
      </c>
    </row>
    <row r="34" spans="1:6" ht="15" customHeight="1">
      <c r="A34" s="8">
        <v>6310</v>
      </c>
      <c r="B34" s="9">
        <v>2141</v>
      </c>
      <c r="C34" s="25" t="s">
        <v>13</v>
      </c>
      <c r="D34" s="66"/>
      <c r="E34" s="90"/>
      <c r="F34" s="91">
        <f>SUM(D34:E34)</f>
        <v>0</v>
      </c>
    </row>
    <row r="35" spans="1:6" s="15" customFormat="1" ht="15" customHeight="1" thickBot="1">
      <c r="A35" s="13">
        <v>6310</v>
      </c>
      <c r="B35" s="16" t="s">
        <v>34</v>
      </c>
      <c r="C35" s="26"/>
      <c r="D35" s="67">
        <f>SUM(D34)</f>
        <v>0</v>
      </c>
      <c r="E35" s="94"/>
      <c r="F35" s="95">
        <f>SUM(F34)</f>
        <v>0</v>
      </c>
    </row>
    <row r="36" spans="1:6" s="15" customFormat="1" ht="15" customHeight="1" thickBot="1">
      <c r="A36" s="35">
        <v>8115</v>
      </c>
      <c r="B36" s="36" t="s">
        <v>34</v>
      </c>
      <c r="C36" s="37" t="s">
        <v>44</v>
      </c>
      <c r="D36" s="74">
        <v>3086600</v>
      </c>
      <c r="E36" s="97">
        <v>-2186603.63</v>
      </c>
      <c r="F36" s="85">
        <f>SUM(D36:E36)</f>
        <v>899996.37000000011</v>
      </c>
    </row>
    <row r="37" spans="1:6" s="15" customFormat="1" ht="20.100000000000001" customHeight="1" thickBot="1">
      <c r="A37" s="35"/>
      <c r="B37" s="38"/>
      <c r="C37" s="37"/>
      <c r="D37" s="74">
        <f>D9+D10+D11+D12+D13+D14+D16+D18+D20+D23+D27+D29+D33+D35+D36+D17+D19+D25+D21</f>
        <v>8747500</v>
      </c>
      <c r="E37" s="97">
        <f>SUM(E9:E36)</f>
        <v>4115336</v>
      </c>
      <c r="F37" s="85">
        <f>SUM(D37:E37)</f>
        <v>12862836</v>
      </c>
    </row>
    <row r="38" spans="1:6">
      <c r="A38" s="3"/>
      <c r="B38" s="3"/>
      <c r="C38" s="3"/>
    </row>
    <row r="39" spans="1:6">
      <c r="A39" s="3"/>
      <c r="B39" s="3"/>
      <c r="C39" s="3"/>
      <c r="F39" s="107"/>
    </row>
    <row r="40" spans="1:6">
      <c r="A40" s="3"/>
      <c r="B40" s="3"/>
      <c r="C40" s="4"/>
      <c r="F40" s="107"/>
    </row>
    <row r="41" spans="1:6">
      <c r="A41" s="3"/>
      <c r="B41" s="3"/>
      <c r="C41" s="3"/>
    </row>
    <row r="42" spans="1:6">
      <c r="A42" s="3"/>
      <c r="B42" s="3"/>
      <c r="C42" s="3"/>
    </row>
    <row r="43" spans="1:6">
      <c r="A43" s="3"/>
      <c r="B43" s="3"/>
      <c r="C43" s="3"/>
    </row>
    <row r="44" spans="1:6">
      <c r="A44" s="3"/>
      <c r="B44" s="3"/>
      <c r="C44" s="3"/>
    </row>
    <row r="45" spans="1:6">
      <c r="A45" s="3"/>
      <c r="B45" s="3"/>
      <c r="C45" s="3"/>
    </row>
    <row r="46" spans="1:6">
      <c r="A46" s="3"/>
      <c r="B46" s="3"/>
      <c r="C46" s="3"/>
    </row>
    <row r="47" spans="1:6">
      <c r="A47" s="3"/>
      <c r="B47" s="3"/>
      <c r="C47" s="3"/>
    </row>
    <row r="48" spans="1:6">
      <c r="A48" s="3"/>
      <c r="B48" s="3"/>
      <c r="C48" s="3"/>
    </row>
    <row r="49" spans="1:6">
      <c r="A49" s="3"/>
      <c r="B49" s="3"/>
      <c r="C49" s="3"/>
    </row>
    <row r="50" spans="1:6">
      <c r="A50" s="3"/>
      <c r="B50" s="3"/>
      <c r="C50" s="3"/>
    </row>
    <row r="51" spans="1:6">
      <c r="A51" s="3"/>
      <c r="B51" s="3"/>
      <c r="C51" s="3"/>
    </row>
    <row r="52" spans="1:6">
      <c r="A52" s="3"/>
      <c r="B52" s="3"/>
      <c r="C52" s="3"/>
    </row>
    <row r="53" spans="1:6">
      <c r="A53" s="5" t="s">
        <v>28</v>
      </c>
    </row>
    <row r="54" spans="1:6">
      <c r="A54" s="5" t="s">
        <v>29</v>
      </c>
    </row>
    <row r="55" spans="1:6">
      <c r="A55" s="5"/>
    </row>
    <row r="56" spans="1:6" s="22" customFormat="1" ht="23.25" customHeight="1">
      <c r="A56" s="1" t="s">
        <v>95</v>
      </c>
      <c r="D56" s="31"/>
    </row>
    <row r="57" spans="1:6" s="22" customFormat="1" ht="14.25" customHeight="1">
      <c r="A57" s="21"/>
      <c r="D57" s="31"/>
    </row>
    <row r="58" spans="1:6" ht="13.5" thickBot="1"/>
    <row r="59" spans="1:6" ht="17.100000000000001" customHeight="1" thickBot="1">
      <c r="A59" s="59" t="s">
        <v>14</v>
      </c>
      <c r="B59" s="39"/>
      <c r="C59" s="40"/>
      <c r="D59" s="65" t="s">
        <v>63</v>
      </c>
      <c r="E59" s="86" t="s">
        <v>86</v>
      </c>
      <c r="F59" s="87" t="s">
        <v>87</v>
      </c>
    </row>
    <row r="60" spans="1:6" ht="15" customHeight="1">
      <c r="A60" s="60">
        <v>2212</v>
      </c>
      <c r="B60" s="8">
        <v>5171</v>
      </c>
      <c r="C60" s="25" t="s">
        <v>55</v>
      </c>
      <c r="D60" s="66">
        <v>130000</v>
      </c>
      <c r="E60" s="90">
        <v>60000</v>
      </c>
      <c r="F60" s="91">
        <f>SUM(D60:E60)</f>
        <v>190000</v>
      </c>
    </row>
    <row r="61" spans="1:6" s="15" customFormat="1" ht="15" customHeight="1" thickBot="1">
      <c r="A61" s="51">
        <v>2212</v>
      </c>
      <c r="B61" s="52" t="s">
        <v>34</v>
      </c>
      <c r="C61" s="26"/>
      <c r="D61" s="67">
        <f>SUM(D60)</f>
        <v>130000</v>
      </c>
      <c r="E61" s="94"/>
      <c r="F61" s="95">
        <f>SUM(F60)</f>
        <v>190000</v>
      </c>
    </row>
    <row r="62" spans="1:6" ht="15" customHeight="1">
      <c r="A62" s="60">
        <v>2221</v>
      </c>
      <c r="B62" s="8">
        <v>5193</v>
      </c>
      <c r="C62" s="23" t="s">
        <v>16</v>
      </c>
      <c r="D62" s="66">
        <v>115000</v>
      </c>
      <c r="E62" s="90">
        <v>-4400</v>
      </c>
      <c r="F62" s="91">
        <f>SUM(D62:E62)</f>
        <v>110600</v>
      </c>
    </row>
    <row r="63" spans="1:6" s="15" customFormat="1" ht="15" customHeight="1" thickBot="1">
      <c r="A63" s="63">
        <v>2221</v>
      </c>
      <c r="B63" s="100" t="s">
        <v>34</v>
      </c>
      <c r="C63" s="44"/>
      <c r="D63" s="73">
        <f>SUM(D62)</f>
        <v>115000</v>
      </c>
      <c r="E63" s="101"/>
      <c r="F63" s="102">
        <f>SUM(F62)</f>
        <v>110600</v>
      </c>
    </row>
    <row r="64" spans="1:6" s="5" customFormat="1" ht="15" customHeight="1">
      <c r="A64" s="46">
        <v>2223</v>
      </c>
      <c r="B64" s="47">
        <v>5137</v>
      </c>
      <c r="C64" s="10" t="s">
        <v>90</v>
      </c>
      <c r="D64" s="105">
        <v>11500</v>
      </c>
      <c r="E64" s="96">
        <v>4000</v>
      </c>
      <c r="F64" s="91">
        <f>SUM(D64:E64)</f>
        <v>15500</v>
      </c>
    </row>
    <row r="65" spans="1:6" s="15" customFormat="1" ht="15" customHeight="1" thickBot="1">
      <c r="A65" s="13">
        <v>2223</v>
      </c>
      <c r="B65" s="16" t="s">
        <v>34</v>
      </c>
      <c r="C65" s="14"/>
      <c r="D65" s="104">
        <f>SUM(D64)</f>
        <v>11500</v>
      </c>
      <c r="E65" s="94"/>
      <c r="F65" s="95">
        <f>SUM(F64)</f>
        <v>15500</v>
      </c>
    </row>
    <row r="66" spans="1:6" ht="15" customHeight="1" thickBot="1">
      <c r="A66" s="49">
        <v>2310</v>
      </c>
      <c r="B66" s="20">
        <v>5139</v>
      </c>
      <c r="C66" s="29" t="s">
        <v>30</v>
      </c>
      <c r="D66" s="68">
        <v>52000</v>
      </c>
      <c r="E66" s="103">
        <v>1000</v>
      </c>
      <c r="F66" s="91">
        <f>SUM(D66:E66)</f>
        <v>53000</v>
      </c>
    </row>
    <row r="67" spans="1:6" ht="15" customHeight="1" thickBot="1">
      <c r="A67" s="49">
        <v>2310</v>
      </c>
      <c r="B67" s="20">
        <v>5151</v>
      </c>
      <c r="C67" s="29" t="s">
        <v>56</v>
      </c>
      <c r="D67" s="68">
        <v>260000</v>
      </c>
      <c r="E67" s="92">
        <v>13500</v>
      </c>
      <c r="F67" s="91">
        <f>SUM(D67:E67)</f>
        <v>273500</v>
      </c>
    </row>
    <row r="68" spans="1:6" ht="15" customHeight="1" thickBot="1">
      <c r="A68" s="50">
        <v>2310</v>
      </c>
      <c r="B68" s="11">
        <v>5154</v>
      </c>
      <c r="C68" s="27" t="s">
        <v>35</v>
      </c>
      <c r="D68" s="69">
        <v>70000</v>
      </c>
      <c r="E68" s="92">
        <v>30100</v>
      </c>
      <c r="F68" s="91">
        <f>SUM(D68:E68)</f>
        <v>100100</v>
      </c>
    </row>
    <row r="69" spans="1:6" ht="15" customHeight="1" thickBot="1">
      <c r="A69" s="50">
        <v>2310</v>
      </c>
      <c r="B69" s="11">
        <v>5169</v>
      </c>
      <c r="C69" s="27" t="s">
        <v>49</v>
      </c>
      <c r="D69" s="69">
        <v>250000</v>
      </c>
      <c r="E69" s="92">
        <v>-124000</v>
      </c>
      <c r="F69" s="91">
        <f>SUM(D69:E69)</f>
        <v>126000</v>
      </c>
    </row>
    <row r="70" spans="1:6" ht="15" customHeight="1">
      <c r="A70" s="50">
        <v>2310</v>
      </c>
      <c r="B70" s="11">
        <v>5171</v>
      </c>
      <c r="C70" s="27" t="s">
        <v>36</v>
      </c>
      <c r="D70" s="69">
        <v>80000</v>
      </c>
      <c r="E70" s="92">
        <v>8600</v>
      </c>
      <c r="F70" s="91">
        <f>SUM(D70:E70)</f>
        <v>88600</v>
      </c>
    </row>
    <row r="71" spans="1:6" s="15" customFormat="1" ht="15" customHeight="1" thickBot="1">
      <c r="A71" s="63">
        <v>2310</v>
      </c>
      <c r="B71" s="100" t="s">
        <v>34</v>
      </c>
      <c r="C71" s="44"/>
      <c r="D71" s="73">
        <f>SUM(D66:D70)</f>
        <v>712000</v>
      </c>
      <c r="E71" s="101"/>
      <c r="F71" s="102">
        <f>SUM(F66:F70)</f>
        <v>641200</v>
      </c>
    </row>
    <row r="72" spans="1:6" s="5" customFormat="1" ht="15" customHeight="1">
      <c r="A72" s="46">
        <v>2321</v>
      </c>
      <c r="B72" s="47">
        <v>6121</v>
      </c>
      <c r="C72" s="10" t="s">
        <v>91</v>
      </c>
      <c r="D72" s="105">
        <v>4000000</v>
      </c>
      <c r="E72" s="96">
        <v>4414200</v>
      </c>
      <c r="F72" s="91">
        <f>SUM(D72:E72)</f>
        <v>8414200</v>
      </c>
    </row>
    <row r="73" spans="1:6" s="15" customFormat="1" ht="15" customHeight="1" thickBot="1">
      <c r="A73" s="13">
        <v>2321</v>
      </c>
      <c r="B73" s="16" t="s">
        <v>34</v>
      </c>
      <c r="C73" s="14"/>
      <c r="D73" s="104">
        <f>SUM(D72)</f>
        <v>4000000</v>
      </c>
      <c r="E73" s="94"/>
      <c r="F73" s="95">
        <f>SUM(F72)</f>
        <v>8414200</v>
      </c>
    </row>
    <row r="74" spans="1:6" s="5" customFormat="1" ht="15" customHeight="1" thickBot="1">
      <c r="A74" s="88">
        <v>2329</v>
      </c>
      <c r="B74" s="89">
        <v>5169</v>
      </c>
      <c r="C74" s="54" t="s">
        <v>65</v>
      </c>
      <c r="D74" s="72">
        <v>130000</v>
      </c>
      <c r="E74" s="106">
        <v>-4100</v>
      </c>
      <c r="F74" s="91">
        <f>SUM(D74:E74)</f>
        <v>125900</v>
      </c>
    </row>
    <row r="75" spans="1:6" s="5" customFormat="1" ht="15" customHeight="1">
      <c r="A75" s="61">
        <v>2329</v>
      </c>
      <c r="B75" s="62">
        <v>6121</v>
      </c>
      <c r="C75" s="34" t="s">
        <v>45</v>
      </c>
      <c r="D75" s="71">
        <v>0</v>
      </c>
      <c r="E75" s="98"/>
      <c r="F75" s="91">
        <f>SUM(D75:E75)</f>
        <v>0</v>
      </c>
    </row>
    <row r="76" spans="1:6" s="15" customFormat="1" ht="15" customHeight="1" thickBot="1">
      <c r="A76" s="51">
        <v>2329</v>
      </c>
      <c r="B76" s="52" t="s">
        <v>34</v>
      </c>
      <c r="C76" s="14"/>
      <c r="D76" s="67">
        <f>SUM(D74:D75)</f>
        <v>130000</v>
      </c>
      <c r="E76" s="94"/>
      <c r="F76" s="95">
        <f>SUM(F74:F75)</f>
        <v>125900</v>
      </c>
    </row>
    <row r="77" spans="1:6" s="5" customFormat="1" ht="15" customHeight="1" thickBot="1">
      <c r="A77" s="46">
        <v>3111</v>
      </c>
      <c r="B77" s="47">
        <v>5221</v>
      </c>
      <c r="C77" s="10" t="s">
        <v>68</v>
      </c>
      <c r="D77" s="70">
        <v>25000</v>
      </c>
      <c r="E77" s="96">
        <v>3000</v>
      </c>
      <c r="F77" s="91">
        <f>SUM(D77:E77)</f>
        <v>28000</v>
      </c>
    </row>
    <row r="78" spans="1:6" s="5" customFormat="1" ht="15" customHeight="1">
      <c r="A78" s="48">
        <v>3111</v>
      </c>
      <c r="B78" s="45">
        <v>5321</v>
      </c>
      <c r="C78" s="34" t="s">
        <v>79</v>
      </c>
      <c r="D78" s="71">
        <v>25000</v>
      </c>
      <c r="E78" s="98">
        <v>7400</v>
      </c>
      <c r="F78" s="91">
        <f>SUM(D78:E78)</f>
        <v>32400</v>
      </c>
    </row>
    <row r="79" spans="1:6" s="15" customFormat="1" ht="15" customHeight="1" thickBot="1">
      <c r="A79" s="13">
        <v>3111</v>
      </c>
      <c r="B79" s="16" t="s">
        <v>34</v>
      </c>
      <c r="C79" s="14"/>
      <c r="D79" s="67">
        <f>SUM(D77:D78)</f>
        <v>50000</v>
      </c>
      <c r="E79" s="94"/>
      <c r="F79" s="95">
        <f>SUM(F77:F78)</f>
        <v>60400</v>
      </c>
    </row>
    <row r="80" spans="1:6" ht="15" customHeight="1" thickBot="1">
      <c r="A80" s="8">
        <v>3399</v>
      </c>
      <c r="B80" s="9">
        <v>5139</v>
      </c>
      <c r="C80" s="25" t="s">
        <v>37</v>
      </c>
      <c r="D80" s="66">
        <v>5000</v>
      </c>
      <c r="E80" s="90">
        <v>-5000</v>
      </c>
      <c r="F80" s="91">
        <f>SUM(D80:E80)</f>
        <v>0</v>
      </c>
    </row>
    <row r="81" spans="1:6" ht="15" customHeight="1" thickBot="1">
      <c r="A81" s="20">
        <v>3399</v>
      </c>
      <c r="B81" s="7">
        <v>5169</v>
      </c>
      <c r="C81" s="29" t="s">
        <v>38</v>
      </c>
      <c r="D81" s="69">
        <v>45000</v>
      </c>
      <c r="E81" s="92">
        <v>1000</v>
      </c>
      <c r="F81" s="91">
        <f>SUM(D81:E81)</f>
        <v>46000</v>
      </c>
    </row>
    <row r="82" spans="1:6" ht="15" customHeight="1" thickBot="1">
      <c r="A82" s="20">
        <v>3399</v>
      </c>
      <c r="B82" s="7">
        <v>5175</v>
      </c>
      <c r="C82" s="29" t="s">
        <v>39</v>
      </c>
      <c r="D82" s="69">
        <v>5000</v>
      </c>
      <c r="E82" s="92">
        <v>-1500</v>
      </c>
      <c r="F82" s="91">
        <f>SUM(D82:E82)</f>
        <v>3500</v>
      </c>
    </row>
    <row r="83" spans="1:6" ht="15" customHeight="1">
      <c r="A83" s="20">
        <v>3399</v>
      </c>
      <c r="B83" s="7">
        <v>5194</v>
      </c>
      <c r="C83" s="29" t="s">
        <v>20</v>
      </c>
      <c r="D83" s="69">
        <v>25000</v>
      </c>
      <c r="E83" s="92">
        <v>8800</v>
      </c>
      <c r="F83" s="91">
        <f>SUM(D83:E83)</f>
        <v>33800</v>
      </c>
    </row>
    <row r="84" spans="1:6" s="15" customFormat="1" ht="15" customHeight="1" thickBot="1">
      <c r="A84" s="17">
        <v>3399</v>
      </c>
      <c r="B84" s="18" t="s">
        <v>34</v>
      </c>
      <c r="C84" s="28"/>
      <c r="D84" s="67">
        <f>SUM(D80:D83)</f>
        <v>80000</v>
      </c>
      <c r="E84" s="94"/>
      <c r="F84" s="95">
        <f>SUM(F80:F83)</f>
        <v>83300</v>
      </c>
    </row>
    <row r="85" spans="1:6" ht="15" customHeight="1" thickBot="1">
      <c r="A85" s="8">
        <v>3631</v>
      </c>
      <c r="B85" s="9">
        <v>5154</v>
      </c>
      <c r="C85" s="25" t="s">
        <v>21</v>
      </c>
      <c r="D85" s="66">
        <v>82000</v>
      </c>
      <c r="E85" s="90">
        <v>4500</v>
      </c>
      <c r="F85" s="91">
        <f>SUM(D85:E85)</f>
        <v>86500</v>
      </c>
    </row>
    <row r="86" spans="1:6" ht="15" customHeight="1" thickBot="1">
      <c r="A86" s="11">
        <v>3631</v>
      </c>
      <c r="B86" s="2">
        <v>5171</v>
      </c>
      <c r="C86" s="27" t="s">
        <v>22</v>
      </c>
      <c r="D86" s="69">
        <v>75000</v>
      </c>
      <c r="E86" s="92">
        <v>-38000</v>
      </c>
      <c r="F86" s="91">
        <f>SUM(D86:E86)</f>
        <v>37000</v>
      </c>
    </row>
    <row r="87" spans="1:6" ht="15" customHeight="1">
      <c r="A87" s="12">
        <v>3631</v>
      </c>
      <c r="B87" s="6">
        <v>6121</v>
      </c>
      <c r="C87" s="33" t="s">
        <v>92</v>
      </c>
      <c r="D87" s="77">
        <v>25000</v>
      </c>
      <c r="E87" s="99">
        <v>-3400</v>
      </c>
      <c r="F87" s="91">
        <f>SUM(D87:E87)</f>
        <v>21600</v>
      </c>
    </row>
    <row r="88" spans="1:6" s="15" customFormat="1" ht="15" customHeight="1" thickBot="1">
      <c r="A88" s="13">
        <v>3631</v>
      </c>
      <c r="B88" s="16" t="s">
        <v>34</v>
      </c>
      <c r="C88" s="26"/>
      <c r="D88" s="67">
        <f>SUM(D85:D87)</f>
        <v>182000</v>
      </c>
      <c r="E88" s="94"/>
      <c r="F88" s="95">
        <f>SUM(F85:F87)</f>
        <v>145100</v>
      </c>
    </row>
    <row r="89" spans="1:6" ht="15" customHeight="1" thickBot="1">
      <c r="A89" s="8">
        <v>3632</v>
      </c>
      <c r="B89" s="9">
        <v>5021</v>
      </c>
      <c r="C89" s="10" t="s">
        <v>23</v>
      </c>
      <c r="D89" s="66">
        <v>100000</v>
      </c>
      <c r="E89" s="90">
        <v>12500</v>
      </c>
      <c r="F89" s="91">
        <f>SUM(D89:E89)</f>
        <v>112500</v>
      </c>
    </row>
    <row r="90" spans="1:6" ht="15" customHeight="1">
      <c r="A90" s="11">
        <v>3632</v>
      </c>
      <c r="B90" s="2">
        <v>5171</v>
      </c>
      <c r="C90" s="34" t="s">
        <v>70</v>
      </c>
      <c r="D90" s="69">
        <v>45000</v>
      </c>
      <c r="E90" s="92">
        <v>10600</v>
      </c>
      <c r="F90" s="91">
        <f>SUM(D90:E90)</f>
        <v>55600</v>
      </c>
    </row>
    <row r="91" spans="1:6" s="15" customFormat="1" ht="15" customHeight="1" thickBot="1">
      <c r="A91" s="13">
        <v>3632</v>
      </c>
      <c r="B91" s="16" t="s">
        <v>34</v>
      </c>
      <c r="C91" s="14"/>
      <c r="D91" s="67">
        <f>SUM(D89:D90)</f>
        <v>145000</v>
      </c>
      <c r="E91" s="94"/>
      <c r="F91" s="95">
        <f>SUM(F89:F90)</f>
        <v>168100</v>
      </c>
    </row>
    <row r="92" spans="1:6" s="5" customFormat="1" ht="15" customHeight="1">
      <c r="A92" s="46">
        <v>3639</v>
      </c>
      <c r="B92" s="47">
        <v>5169</v>
      </c>
      <c r="C92" s="10" t="s">
        <v>80</v>
      </c>
      <c r="D92" s="70">
        <v>60000</v>
      </c>
      <c r="E92" s="96">
        <v>-44500</v>
      </c>
      <c r="F92" s="91">
        <f>SUM(D92:E92)</f>
        <v>15500</v>
      </c>
    </row>
    <row r="93" spans="1:6" s="15" customFormat="1" ht="15" customHeight="1" thickBot="1">
      <c r="A93" s="13">
        <v>3639</v>
      </c>
      <c r="B93" s="16" t="s">
        <v>34</v>
      </c>
      <c r="C93" s="14"/>
      <c r="D93" s="67">
        <f>SUM(D92)</f>
        <v>60000</v>
      </c>
      <c r="E93" s="94"/>
      <c r="F93" s="95">
        <f>SUM(F92)</f>
        <v>15500</v>
      </c>
    </row>
    <row r="94" spans="1:6" ht="15" customHeight="1">
      <c r="A94" s="8">
        <v>3721</v>
      </c>
      <c r="B94" s="9">
        <v>5169</v>
      </c>
      <c r="C94" s="10" t="s">
        <v>40</v>
      </c>
      <c r="D94" s="66">
        <v>15000</v>
      </c>
      <c r="E94" s="90">
        <v>-4600</v>
      </c>
      <c r="F94" s="91">
        <f>SUM(D94:E94)</f>
        <v>10400</v>
      </c>
    </row>
    <row r="95" spans="1:6" s="15" customFormat="1" ht="15" customHeight="1" thickBot="1">
      <c r="A95" s="17">
        <v>3721</v>
      </c>
      <c r="B95" s="18" t="s">
        <v>34</v>
      </c>
      <c r="C95" s="19"/>
      <c r="D95" s="67">
        <f>SUM(D94)</f>
        <v>15000</v>
      </c>
      <c r="E95" s="94"/>
      <c r="F95" s="95">
        <f>SUM(F94)</f>
        <v>10400</v>
      </c>
    </row>
    <row r="96" spans="1:6" ht="15" customHeight="1">
      <c r="A96" s="8">
        <v>3722</v>
      </c>
      <c r="B96" s="9">
        <v>5169</v>
      </c>
      <c r="C96" s="25" t="s">
        <v>15</v>
      </c>
      <c r="D96" s="66">
        <v>250000</v>
      </c>
      <c r="E96" s="90">
        <v>14600</v>
      </c>
      <c r="F96" s="91">
        <f>SUM(D96:E96)</f>
        <v>264600</v>
      </c>
    </row>
    <row r="97" spans="1:6" s="15" customFormat="1" ht="15" customHeight="1" thickBot="1">
      <c r="A97" s="17">
        <v>3722</v>
      </c>
      <c r="B97" s="18" t="s">
        <v>34</v>
      </c>
      <c r="C97" s="28"/>
      <c r="D97" s="67">
        <f>SUM(D96)</f>
        <v>250000</v>
      </c>
      <c r="E97" s="94"/>
      <c r="F97" s="95">
        <f>SUM(F96)</f>
        <v>264600</v>
      </c>
    </row>
    <row r="98" spans="1:6" ht="15" customHeight="1">
      <c r="A98" s="8">
        <v>3725</v>
      </c>
      <c r="B98" s="9">
        <v>5169</v>
      </c>
      <c r="C98" s="25" t="s">
        <v>19</v>
      </c>
      <c r="D98" s="66">
        <v>50000</v>
      </c>
      <c r="E98" s="90">
        <v>-17300</v>
      </c>
      <c r="F98" s="91">
        <f>SUM(D98:E98)</f>
        <v>32700</v>
      </c>
    </row>
    <row r="99" spans="1:6" s="15" customFormat="1" ht="15" customHeight="1" thickBot="1">
      <c r="A99" s="17">
        <v>3725</v>
      </c>
      <c r="B99" s="18" t="s">
        <v>34</v>
      </c>
      <c r="C99" s="28"/>
      <c r="D99" s="67">
        <f>SUM(D98)</f>
        <v>50000</v>
      </c>
      <c r="E99" s="94"/>
      <c r="F99" s="95">
        <f>SUM(F98)</f>
        <v>32700</v>
      </c>
    </row>
    <row r="100" spans="1:6" s="5" customFormat="1" ht="15" customHeight="1">
      <c r="A100" s="46">
        <v>3729</v>
      </c>
      <c r="B100" s="47">
        <v>5169</v>
      </c>
      <c r="C100" s="10" t="s">
        <v>81</v>
      </c>
      <c r="D100" s="70">
        <v>40000</v>
      </c>
      <c r="E100" s="96">
        <v>-12700</v>
      </c>
      <c r="F100" s="91">
        <f>SUM(D100:E100)</f>
        <v>27300</v>
      </c>
    </row>
    <row r="101" spans="1:6" s="15" customFormat="1" ht="15" customHeight="1" thickBot="1">
      <c r="A101" s="13">
        <v>3729</v>
      </c>
      <c r="B101" s="16" t="s">
        <v>34</v>
      </c>
      <c r="C101" s="14"/>
      <c r="D101" s="67">
        <f>SUM(D100:D100)</f>
        <v>40000</v>
      </c>
      <c r="E101" s="94"/>
      <c r="F101" s="95">
        <f>SUM(F100)</f>
        <v>27300</v>
      </c>
    </row>
    <row r="102" spans="1:6" s="5" customFormat="1" ht="15" customHeight="1">
      <c r="A102" s="46">
        <v>3742</v>
      </c>
      <c r="B102" s="47">
        <v>5171</v>
      </c>
      <c r="C102" s="10" t="s">
        <v>82</v>
      </c>
      <c r="D102" s="70">
        <v>20000</v>
      </c>
      <c r="E102" s="96">
        <v>-20000</v>
      </c>
      <c r="F102" s="91">
        <f>SUM(D102:E102)</f>
        <v>0</v>
      </c>
    </row>
    <row r="103" spans="1:6" s="15" customFormat="1" ht="15" customHeight="1" thickBot="1">
      <c r="A103" s="13">
        <v>3742</v>
      </c>
      <c r="B103" s="16" t="s">
        <v>34</v>
      </c>
      <c r="C103" s="14"/>
      <c r="D103" s="67">
        <f>SUM(D102)</f>
        <v>20000</v>
      </c>
      <c r="E103" s="94"/>
      <c r="F103" s="95">
        <f>SUM(F102)</f>
        <v>0</v>
      </c>
    </row>
    <row r="104" spans="1:6" ht="15" customHeight="1" thickBot="1">
      <c r="A104" s="8">
        <v>3745</v>
      </c>
      <c r="B104" s="9">
        <v>5021</v>
      </c>
      <c r="C104" s="10" t="s">
        <v>41</v>
      </c>
      <c r="D104" s="66">
        <v>60000</v>
      </c>
      <c r="E104" s="90">
        <v>-27300</v>
      </c>
      <c r="F104" s="91">
        <f t="shared" ref="F104:F109" si="1">SUM(D104:E104)</f>
        <v>32700</v>
      </c>
    </row>
    <row r="105" spans="1:6" ht="15" customHeight="1" thickBot="1">
      <c r="A105" s="11">
        <v>3745</v>
      </c>
      <c r="B105" s="2">
        <v>5137</v>
      </c>
      <c r="C105" s="34" t="s">
        <v>83</v>
      </c>
      <c r="D105" s="69"/>
      <c r="E105" s="92">
        <v>10000</v>
      </c>
      <c r="F105" s="91">
        <f t="shared" si="1"/>
        <v>10000</v>
      </c>
    </row>
    <row r="106" spans="1:6" ht="15" customHeight="1" thickBot="1">
      <c r="A106" s="11">
        <v>3745</v>
      </c>
      <c r="B106" s="2">
        <v>5139</v>
      </c>
      <c r="C106" s="34" t="s">
        <v>47</v>
      </c>
      <c r="D106" s="69">
        <v>15000</v>
      </c>
      <c r="E106" s="92">
        <v>-2000</v>
      </c>
      <c r="F106" s="91">
        <f t="shared" si="1"/>
        <v>13000</v>
      </c>
    </row>
    <row r="107" spans="1:6" ht="15" customHeight="1" thickBot="1">
      <c r="A107" s="11">
        <v>3745</v>
      </c>
      <c r="B107" s="2">
        <v>5156</v>
      </c>
      <c r="C107" s="34" t="s">
        <v>71</v>
      </c>
      <c r="D107" s="69">
        <v>70000</v>
      </c>
      <c r="E107" s="92">
        <v>5900</v>
      </c>
      <c r="F107" s="91">
        <f t="shared" si="1"/>
        <v>75900</v>
      </c>
    </row>
    <row r="108" spans="1:6" ht="15" customHeight="1" thickBot="1">
      <c r="A108" s="11">
        <v>3745</v>
      </c>
      <c r="B108" s="2">
        <v>5169</v>
      </c>
      <c r="C108" s="34" t="s">
        <v>69</v>
      </c>
      <c r="D108" s="69">
        <v>0</v>
      </c>
      <c r="E108" s="92"/>
      <c r="F108" s="91">
        <f t="shared" si="1"/>
        <v>0</v>
      </c>
    </row>
    <row r="109" spans="1:6" ht="15" customHeight="1">
      <c r="A109" s="11">
        <v>3745</v>
      </c>
      <c r="B109" s="2">
        <v>5171</v>
      </c>
      <c r="C109" s="34" t="s">
        <v>75</v>
      </c>
      <c r="D109" s="69">
        <v>450000</v>
      </c>
      <c r="E109" s="92">
        <v>103000</v>
      </c>
      <c r="F109" s="91">
        <f t="shared" si="1"/>
        <v>553000</v>
      </c>
    </row>
    <row r="110" spans="1:6" s="15" customFormat="1" ht="15" customHeight="1" thickBot="1">
      <c r="A110" s="13">
        <v>3745</v>
      </c>
      <c r="B110" s="16" t="s">
        <v>34</v>
      </c>
      <c r="C110" s="14"/>
      <c r="D110" s="67">
        <f>SUM(D104:D109)</f>
        <v>595000</v>
      </c>
      <c r="E110" s="94"/>
      <c r="F110" s="95">
        <f>SUM(F104:F109)</f>
        <v>684600</v>
      </c>
    </row>
    <row r="111" spans="1:6" ht="15" customHeight="1" thickBot="1">
      <c r="A111" s="8">
        <v>6112</v>
      </c>
      <c r="B111" s="9">
        <v>5023</v>
      </c>
      <c r="C111" s="9" t="s">
        <v>17</v>
      </c>
      <c r="D111" s="66">
        <v>626000</v>
      </c>
      <c r="E111" s="90">
        <v>41810</v>
      </c>
      <c r="F111" s="91">
        <f>SUM(D111:E111)</f>
        <v>667810</v>
      </c>
    </row>
    <row r="112" spans="1:6" ht="15" customHeight="1" thickBot="1">
      <c r="A112" s="20">
        <v>6112</v>
      </c>
      <c r="B112" s="7">
        <v>5031</v>
      </c>
      <c r="C112" s="7" t="s">
        <v>84</v>
      </c>
      <c r="D112" s="68">
        <v>150000</v>
      </c>
      <c r="E112" s="92">
        <v>-46400</v>
      </c>
      <c r="F112" s="91">
        <f>SUM(D112:E112)</f>
        <v>103600</v>
      </c>
    </row>
    <row r="113" spans="1:6" ht="15" customHeight="1">
      <c r="A113" s="11">
        <v>6112</v>
      </c>
      <c r="B113" s="2">
        <v>5032</v>
      </c>
      <c r="C113" s="34" t="s">
        <v>24</v>
      </c>
      <c r="D113" s="69">
        <v>90000</v>
      </c>
      <c r="E113" s="92">
        <v>1900</v>
      </c>
      <c r="F113" s="91">
        <f>SUM(D113:E113)</f>
        <v>91900</v>
      </c>
    </row>
    <row r="114" spans="1:6" s="15" customFormat="1" ht="15" customHeight="1" thickBot="1">
      <c r="A114" s="42">
        <v>6112</v>
      </c>
      <c r="B114" s="43" t="s">
        <v>34</v>
      </c>
      <c r="C114" s="53"/>
      <c r="D114" s="73">
        <f>SUM(D111:D113)</f>
        <v>866000</v>
      </c>
      <c r="E114" s="101"/>
      <c r="F114" s="102">
        <f>SUM(F111:F113)</f>
        <v>863310</v>
      </c>
    </row>
    <row r="115" spans="1:6" s="5" customFormat="1" ht="15" customHeight="1">
      <c r="A115" s="46">
        <v>6114</v>
      </c>
      <c r="B115" s="47">
        <v>5021</v>
      </c>
      <c r="C115" s="10" t="s">
        <v>99</v>
      </c>
      <c r="D115" s="105">
        <v>19000</v>
      </c>
      <c r="E115" s="96">
        <v>-10182</v>
      </c>
      <c r="F115" s="91">
        <f>SUM(D115:E115)</f>
        <v>8818</v>
      </c>
    </row>
    <row r="116" spans="1:6" s="5" customFormat="1" ht="15" customHeight="1">
      <c r="A116" s="48">
        <v>6114</v>
      </c>
      <c r="B116" s="45">
        <v>5139</v>
      </c>
      <c r="C116" s="34" t="s">
        <v>100</v>
      </c>
      <c r="D116" s="117"/>
      <c r="E116" s="98">
        <v>8688</v>
      </c>
      <c r="F116" s="118">
        <f>SUM(D116:E116)</f>
        <v>8688</v>
      </c>
    </row>
    <row r="117" spans="1:6" s="5" customFormat="1" ht="15" customHeight="1">
      <c r="A117" s="48">
        <v>6114</v>
      </c>
      <c r="B117" s="45">
        <v>5175</v>
      </c>
      <c r="C117" s="34"/>
      <c r="D117" s="117"/>
      <c r="E117" s="98">
        <v>720</v>
      </c>
      <c r="F117" s="118">
        <f>SUM(D117:E117)</f>
        <v>720</v>
      </c>
    </row>
    <row r="118" spans="1:6" s="15" customFormat="1" ht="15" customHeight="1" thickBot="1">
      <c r="A118" s="13">
        <v>6114</v>
      </c>
      <c r="B118" s="16" t="s">
        <v>34</v>
      </c>
      <c r="C118" s="14"/>
      <c r="D118" s="104">
        <f>SUM(D115)</f>
        <v>19000</v>
      </c>
      <c r="E118" s="94"/>
      <c r="F118" s="95">
        <f>SUM(F115:F117)</f>
        <v>18226</v>
      </c>
    </row>
    <row r="119" spans="1:6" s="5" customFormat="1" ht="15" customHeight="1" thickBot="1">
      <c r="A119" s="64">
        <v>6171</v>
      </c>
      <c r="B119" s="58">
        <v>5011</v>
      </c>
      <c r="C119" s="54" t="s">
        <v>57</v>
      </c>
      <c r="D119" s="72">
        <v>175000</v>
      </c>
      <c r="E119" s="106">
        <v>-7000</v>
      </c>
      <c r="F119" s="114">
        <f t="shared" ref="F119:F142" si="2">SUM(D119:E119)</f>
        <v>168000</v>
      </c>
    </row>
    <row r="120" spans="1:6" ht="15" customHeight="1" thickBot="1">
      <c r="A120" s="11">
        <v>6171</v>
      </c>
      <c r="B120" s="2">
        <v>5021</v>
      </c>
      <c r="C120" s="34" t="s">
        <v>50</v>
      </c>
      <c r="D120" s="69">
        <v>20000</v>
      </c>
      <c r="E120" s="92">
        <v>-9500</v>
      </c>
      <c r="F120" s="91">
        <f t="shared" si="2"/>
        <v>10500</v>
      </c>
    </row>
    <row r="121" spans="1:6" ht="15" customHeight="1" thickBot="1">
      <c r="A121" s="11">
        <v>6171</v>
      </c>
      <c r="B121" s="2">
        <v>5031</v>
      </c>
      <c r="C121" s="34" t="s">
        <v>58</v>
      </c>
      <c r="D121" s="69">
        <v>45000</v>
      </c>
      <c r="E121" s="92">
        <v>-2800</v>
      </c>
      <c r="F121" s="91">
        <f t="shared" si="2"/>
        <v>42200</v>
      </c>
    </row>
    <row r="122" spans="1:6" ht="15" customHeight="1" thickBot="1">
      <c r="A122" s="11">
        <v>6171</v>
      </c>
      <c r="B122" s="2">
        <v>5032</v>
      </c>
      <c r="C122" s="34" t="s">
        <v>59</v>
      </c>
      <c r="D122" s="69">
        <v>16000</v>
      </c>
      <c r="E122" s="92">
        <v>-800</v>
      </c>
      <c r="F122" s="91">
        <f t="shared" si="2"/>
        <v>15200</v>
      </c>
    </row>
    <row r="123" spans="1:6" ht="15" customHeight="1" thickBot="1">
      <c r="A123" s="11">
        <v>6171</v>
      </c>
      <c r="B123" s="2">
        <v>5136</v>
      </c>
      <c r="C123" s="34" t="s">
        <v>60</v>
      </c>
      <c r="D123" s="69">
        <v>17000</v>
      </c>
      <c r="E123" s="92"/>
      <c r="F123" s="91">
        <f t="shared" si="2"/>
        <v>17000</v>
      </c>
    </row>
    <row r="124" spans="1:6" ht="15" customHeight="1" thickBot="1">
      <c r="A124" s="11">
        <v>6171</v>
      </c>
      <c r="B124" s="2">
        <v>5137</v>
      </c>
      <c r="C124" s="34" t="s">
        <v>72</v>
      </c>
      <c r="D124" s="69">
        <v>10000</v>
      </c>
      <c r="E124" s="92"/>
      <c r="F124" s="91">
        <f t="shared" si="2"/>
        <v>10000</v>
      </c>
    </row>
    <row r="125" spans="1:6" ht="15" customHeight="1" thickBot="1">
      <c r="A125" s="11">
        <v>6171</v>
      </c>
      <c r="B125" s="2">
        <v>5139</v>
      </c>
      <c r="C125" s="34" t="s">
        <v>51</v>
      </c>
      <c r="D125" s="69">
        <v>70000</v>
      </c>
      <c r="E125" s="92">
        <v>-40800</v>
      </c>
      <c r="F125" s="91">
        <f t="shared" si="2"/>
        <v>29200</v>
      </c>
    </row>
    <row r="126" spans="1:6" ht="15" customHeight="1" thickBot="1">
      <c r="A126" s="11">
        <v>6171</v>
      </c>
      <c r="B126" s="2">
        <v>5153</v>
      </c>
      <c r="C126" s="34" t="s">
        <v>52</v>
      </c>
      <c r="D126" s="69">
        <v>50000</v>
      </c>
      <c r="E126" s="92">
        <v>-3800</v>
      </c>
      <c r="F126" s="91">
        <f t="shared" si="2"/>
        <v>46200</v>
      </c>
    </row>
    <row r="127" spans="1:6" ht="15" customHeight="1" thickBot="1">
      <c r="A127" s="11">
        <v>6171</v>
      </c>
      <c r="B127" s="2">
        <v>5154</v>
      </c>
      <c r="C127" s="34" t="s">
        <v>31</v>
      </c>
      <c r="D127" s="69">
        <v>25000</v>
      </c>
      <c r="E127" s="92"/>
      <c r="F127" s="91">
        <f t="shared" si="2"/>
        <v>25000</v>
      </c>
    </row>
    <row r="128" spans="1:6" ht="15" customHeight="1" thickBot="1">
      <c r="A128" s="11">
        <v>6171</v>
      </c>
      <c r="B128" s="2">
        <v>5161</v>
      </c>
      <c r="C128" s="34" t="s">
        <v>25</v>
      </c>
      <c r="D128" s="69">
        <v>2500</v>
      </c>
      <c r="E128" s="92">
        <v>-2100</v>
      </c>
      <c r="F128" s="91">
        <f t="shared" si="2"/>
        <v>400</v>
      </c>
    </row>
    <row r="129" spans="1:6" ht="15" customHeight="1" thickBot="1">
      <c r="A129" s="11">
        <v>6171</v>
      </c>
      <c r="B129" s="2">
        <v>5162</v>
      </c>
      <c r="C129" s="34" t="s">
        <v>26</v>
      </c>
      <c r="D129" s="69">
        <v>20000</v>
      </c>
      <c r="E129" s="92">
        <v>1100</v>
      </c>
      <c r="F129" s="91">
        <f t="shared" si="2"/>
        <v>21100</v>
      </c>
    </row>
    <row r="130" spans="1:6" ht="15" customHeight="1" thickBot="1">
      <c r="A130" s="11">
        <v>6171</v>
      </c>
      <c r="B130" s="2">
        <v>5163</v>
      </c>
      <c r="C130" s="34" t="s">
        <v>78</v>
      </c>
      <c r="D130" s="69">
        <v>70000</v>
      </c>
      <c r="E130" s="92">
        <v>-27700</v>
      </c>
      <c r="F130" s="91">
        <f t="shared" si="2"/>
        <v>42300</v>
      </c>
    </row>
    <row r="131" spans="1:6" ht="15" customHeight="1" thickBot="1">
      <c r="A131" s="11">
        <v>6171</v>
      </c>
      <c r="B131" s="2">
        <v>5166</v>
      </c>
      <c r="C131" s="34" t="s">
        <v>42</v>
      </c>
      <c r="D131" s="69">
        <v>300000</v>
      </c>
      <c r="E131" s="92">
        <v>-143000</v>
      </c>
      <c r="F131" s="91">
        <f t="shared" si="2"/>
        <v>157000</v>
      </c>
    </row>
    <row r="132" spans="1:6" ht="15" customHeight="1" thickBot="1">
      <c r="A132" s="11">
        <v>6171</v>
      </c>
      <c r="B132" s="2">
        <v>5167</v>
      </c>
      <c r="C132" s="34" t="s">
        <v>93</v>
      </c>
      <c r="D132" s="69">
        <v>500</v>
      </c>
      <c r="E132" s="92"/>
      <c r="F132" s="91">
        <f t="shared" si="2"/>
        <v>500</v>
      </c>
    </row>
    <row r="133" spans="1:6" ht="15" customHeight="1" thickBot="1">
      <c r="A133" s="11">
        <v>6171</v>
      </c>
      <c r="B133" s="2">
        <v>5168</v>
      </c>
      <c r="C133" s="34" t="s">
        <v>61</v>
      </c>
      <c r="D133" s="69">
        <v>150000</v>
      </c>
      <c r="E133" s="92">
        <v>25600</v>
      </c>
      <c r="F133" s="91">
        <f t="shared" si="2"/>
        <v>175600</v>
      </c>
    </row>
    <row r="134" spans="1:6" ht="15" customHeight="1" thickBot="1">
      <c r="A134" s="11">
        <v>6171</v>
      </c>
      <c r="B134" s="2">
        <v>5169</v>
      </c>
      <c r="C134" s="34" t="s">
        <v>62</v>
      </c>
      <c r="D134" s="69">
        <v>140000</v>
      </c>
      <c r="E134" s="92">
        <v>4600</v>
      </c>
      <c r="F134" s="91">
        <f t="shared" si="2"/>
        <v>144600</v>
      </c>
    </row>
    <row r="135" spans="1:6" ht="15" customHeight="1" thickBot="1">
      <c r="A135" s="11">
        <v>6171</v>
      </c>
      <c r="B135" s="2">
        <v>5171</v>
      </c>
      <c r="C135" s="34" t="s">
        <v>76</v>
      </c>
      <c r="D135" s="69">
        <v>50000</v>
      </c>
      <c r="E135" s="92">
        <v>-38800</v>
      </c>
      <c r="F135" s="91">
        <f t="shared" si="2"/>
        <v>11200</v>
      </c>
    </row>
    <row r="136" spans="1:6" ht="15" customHeight="1" thickBot="1">
      <c r="A136" s="11">
        <v>6171</v>
      </c>
      <c r="B136" s="2">
        <v>5172</v>
      </c>
      <c r="C136" s="34" t="s">
        <v>94</v>
      </c>
      <c r="D136" s="69">
        <v>30000</v>
      </c>
      <c r="E136" s="92"/>
      <c r="F136" s="91">
        <f t="shared" si="2"/>
        <v>30000</v>
      </c>
    </row>
    <row r="137" spans="1:6" ht="15" customHeight="1" thickBot="1">
      <c r="A137" s="11">
        <v>6171</v>
      </c>
      <c r="B137" s="2">
        <v>5175</v>
      </c>
      <c r="C137" s="34" t="s">
        <v>48</v>
      </c>
      <c r="D137" s="69">
        <v>5000</v>
      </c>
      <c r="E137" s="92">
        <v>-500</v>
      </c>
      <c r="F137" s="91">
        <f t="shared" si="2"/>
        <v>4500</v>
      </c>
    </row>
    <row r="138" spans="1:6" ht="15" customHeight="1" thickBot="1">
      <c r="A138" s="11">
        <v>6171</v>
      </c>
      <c r="B138" s="2">
        <v>5179</v>
      </c>
      <c r="C138" s="34" t="s">
        <v>74</v>
      </c>
      <c r="D138" s="69">
        <v>3000</v>
      </c>
      <c r="E138" s="92">
        <v>-3000</v>
      </c>
      <c r="F138" s="91">
        <f t="shared" si="2"/>
        <v>0</v>
      </c>
    </row>
    <row r="139" spans="1:6" ht="15" customHeight="1" thickBot="1">
      <c r="A139" s="11">
        <v>6171</v>
      </c>
      <c r="B139" s="2">
        <v>5229</v>
      </c>
      <c r="C139" s="34" t="s">
        <v>66</v>
      </c>
      <c r="D139" s="69">
        <v>50000</v>
      </c>
      <c r="E139" s="92">
        <v>-26500</v>
      </c>
      <c r="F139" s="91">
        <f t="shared" si="2"/>
        <v>23500</v>
      </c>
    </row>
    <row r="140" spans="1:6" ht="15" customHeight="1" thickBot="1">
      <c r="A140" s="11">
        <v>6171</v>
      </c>
      <c r="B140" s="2">
        <v>5321</v>
      </c>
      <c r="C140" s="34" t="s">
        <v>67</v>
      </c>
      <c r="D140" s="69">
        <v>7000</v>
      </c>
      <c r="E140" s="92">
        <v>-2000</v>
      </c>
      <c r="F140" s="91">
        <f t="shared" si="2"/>
        <v>5000</v>
      </c>
    </row>
    <row r="141" spans="1:6" ht="15" customHeight="1" thickBot="1">
      <c r="A141" s="11">
        <v>6171</v>
      </c>
      <c r="B141" s="2">
        <v>5362</v>
      </c>
      <c r="C141" s="34" t="s">
        <v>73</v>
      </c>
      <c r="D141" s="69">
        <v>10000</v>
      </c>
      <c r="E141" s="92">
        <v>-4700</v>
      </c>
      <c r="F141" s="91">
        <f t="shared" si="2"/>
        <v>5300</v>
      </c>
    </row>
    <row r="142" spans="1:6" ht="15" customHeight="1">
      <c r="A142" s="11">
        <v>6171</v>
      </c>
      <c r="B142" s="2">
        <v>6121</v>
      </c>
      <c r="C142" s="34" t="s">
        <v>77</v>
      </c>
      <c r="D142" s="69"/>
      <c r="E142" s="92"/>
      <c r="F142" s="91">
        <f t="shared" si="2"/>
        <v>0</v>
      </c>
    </row>
    <row r="143" spans="1:6" s="15" customFormat="1" ht="15" customHeight="1" thickBot="1">
      <c r="A143" s="13">
        <v>6171</v>
      </c>
      <c r="B143" s="16" t="s">
        <v>34</v>
      </c>
      <c r="C143" s="14"/>
      <c r="D143" s="67">
        <f>SUM(D119:D142)</f>
        <v>1266000</v>
      </c>
      <c r="E143" s="94"/>
      <c r="F143" s="95">
        <f>SUM(F119:F142)</f>
        <v>984300</v>
      </c>
    </row>
    <row r="144" spans="1:6" ht="15" customHeight="1" thickBot="1">
      <c r="A144" s="8">
        <v>6310</v>
      </c>
      <c r="B144" s="9">
        <v>5163</v>
      </c>
      <c r="C144" s="10" t="s">
        <v>27</v>
      </c>
      <c r="D144" s="66">
        <v>11000</v>
      </c>
      <c r="E144" s="90">
        <v>-3400</v>
      </c>
      <c r="F144" s="91">
        <f>SUM(D144:E144)</f>
        <v>7600</v>
      </c>
    </row>
    <row r="145" spans="1:6" ht="15" customHeight="1">
      <c r="A145" s="11">
        <v>6310</v>
      </c>
      <c r="B145" s="2">
        <v>5141</v>
      </c>
      <c r="C145" s="34" t="s">
        <v>32</v>
      </c>
      <c r="D145" s="69"/>
      <c r="E145" s="92"/>
      <c r="F145" s="91">
        <f>SUM(D145:E145)</f>
        <v>0</v>
      </c>
    </row>
    <row r="146" spans="1:6" s="15" customFormat="1" ht="15" customHeight="1" thickBot="1">
      <c r="A146" s="13">
        <v>6310</v>
      </c>
      <c r="B146" s="16" t="s">
        <v>34</v>
      </c>
      <c r="C146" s="14"/>
      <c r="D146" s="67">
        <f>SUM(D144:D145)</f>
        <v>11000</v>
      </c>
      <c r="E146" s="94"/>
      <c r="F146" s="95">
        <f>SUM(F144:F145)</f>
        <v>7600</v>
      </c>
    </row>
    <row r="147" spans="1:6" s="15" customFormat="1" ht="15" customHeight="1" thickBot="1">
      <c r="A147" s="35"/>
      <c r="B147" s="38">
        <v>8124</v>
      </c>
      <c r="C147" s="38" t="s">
        <v>43</v>
      </c>
      <c r="D147" s="74"/>
      <c r="E147" s="97"/>
      <c r="F147" s="85"/>
    </row>
    <row r="148" spans="1:6" s="15" customFormat="1" ht="15" customHeight="1" thickBot="1">
      <c r="A148" s="35"/>
      <c r="B148" s="38"/>
      <c r="C148" s="38"/>
      <c r="D148" s="74">
        <f>D61+D63+D71+D76+D79+D84+D88+D91+D95+D97+D99+D101+D110+D114+D143+D146+D147+D93+D103+D118+D65+D73</f>
        <v>8747500</v>
      </c>
      <c r="E148" s="97">
        <f>SUM(E60:E147)</f>
        <v>4115336</v>
      </c>
      <c r="F148" s="91">
        <f>SUM(D148:E148)</f>
        <v>12862836</v>
      </c>
    </row>
    <row r="149" spans="1:6" ht="15" customHeight="1">
      <c r="A149" s="3"/>
      <c r="B149" s="3"/>
      <c r="C149" s="3"/>
    </row>
    <row r="150" spans="1:6">
      <c r="A150" s="4"/>
      <c r="B150" s="3"/>
      <c r="C150" s="3"/>
    </row>
    <row r="151" spans="1:6">
      <c r="C151" s="5" t="s">
        <v>88</v>
      </c>
    </row>
    <row r="152" spans="1:6">
      <c r="A152" s="5"/>
      <c r="C152" s="32"/>
    </row>
    <row r="154" spans="1:6">
      <c r="A154" s="5"/>
      <c r="C154" s="5" t="s">
        <v>85</v>
      </c>
    </row>
    <row r="156" spans="1:6">
      <c r="A156" s="5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OÚ SLUŠTICE-LENOVO</cp:lastModifiedBy>
  <cp:lastPrinted>2016-02-02T08:25:20Z</cp:lastPrinted>
  <dcterms:created xsi:type="dcterms:W3CDTF">2010-02-09T09:50:23Z</dcterms:created>
  <dcterms:modified xsi:type="dcterms:W3CDTF">2018-01-30T15:08:02Z</dcterms:modified>
</cp:coreProperties>
</file>